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O:\07 - Finance\Dir Fin Strat\Senior Manager Financial Policies\NPP Fundraising\NPP Fundraising Policy\NPP Fundraising Policy 2024\NPP Fundraising Policy Jul 2024\"/>
    </mc:Choice>
  </mc:AlternateContent>
  <xr:revisionPtr revIDLastSave="0" documentId="13_ncr:1_{36E38C2C-E8E7-4B9D-AB0D-96E0A5901CC5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English" sheetId="1" r:id="rId1"/>
  </sheets>
  <definedNames>
    <definedName name="_xlnm.Print_Area" localSheetId="0">English!$A$1:$T$38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K7" i="1" l="1"/>
  <c r="R11" i="1"/>
  <c r="R12" i="1"/>
  <c r="R13" i="1"/>
  <c r="R14" i="1"/>
  <c r="R15" i="1"/>
  <c r="R16" i="1"/>
  <c r="K11" i="1"/>
  <c r="K12" i="1"/>
  <c r="K13" i="1"/>
  <c r="K14" i="1"/>
  <c r="K15" i="1"/>
  <c r="K16" i="1"/>
  <c r="H11" i="1"/>
  <c r="H12" i="1"/>
  <c r="H13" i="1"/>
  <c r="H14" i="1"/>
  <c r="H15" i="1"/>
  <c r="H16" i="1"/>
  <c r="H4" i="1"/>
  <c r="J23" i="1"/>
  <c r="I23" i="1"/>
  <c r="G23" i="1"/>
  <c r="J20" i="1"/>
  <c r="J22" i="1" s="1"/>
  <c r="G20" i="1" l="1"/>
  <c r="G22" i="1" s="1"/>
  <c r="I20" i="1"/>
  <c r="I22" i="1" s="1"/>
  <c r="P20" i="1"/>
  <c r="Q20" i="1"/>
  <c r="F20" i="1"/>
  <c r="F22" i="1" s="1"/>
  <c r="R5" i="1"/>
  <c r="R19" i="1"/>
  <c r="R6" i="1"/>
  <c r="K19" i="1"/>
  <c r="K18" i="1"/>
  <c r="K17" i="1"/>
  <c r="K10" i="1"/>
  <c r="K9" i="1"/>
  <c r="K8" i="1"/>
  <c r="K6" i="1"/>
  <c r="K5" i="1"/>
  <c r="K4" i="1"/>
  <c r="H19" i="1"/>
  <c r="H5" i="1"/>
  <c r="H6" i="1"/>
  <c r="H7" i="1"/>
  <c r="H8" i="1"/>
  <c r="H9" i="1"/>
  <c r="H10" i="1"/>
  <c r="H17" i="1"/>
  <c r="H18" i="1"/>
  <c r="K20" i="1" l="1"/>
  <c r="M22" i="1"/>
  <c r="H20" i="1"/>
  <c r="R9" i="1"/>
  <c r="R10" i="1"/>
  <c r="R17" i="1"/>
  <c r="R7" i="1"/>
  <c r="R4" i="1"/>
  <c r="R8" i="1"/>
  <c r="R18" i="1"/>
  <c r="K27" i="1"/>
  <c r="K26" i="1"/>
  <c r="R20" i="1" l="1"/>
  <c r="R27" i="1"/>
  <c r="K28" i="1"/>
  <c r="R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tc={FF60D093-FB45-4CCF-9D30-4B7F3587E22D}</author>
  </authors>
  <commentList>
    <comment ref="A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worksheet is protected but not "password" protected.</t>
      </text>
    </comment>
  </commentList>
</comments>
</file>

<file path=xl/sharedStrings.xml><?xml version="1.0" encoding="utf-8"?>
<sst xmlns="http://schemas.openxmlformats.org/spreadsheetml/2006/main" count="102" uniqueCount="74">
  <si>
    <t xml:space="preserve">NPP FUNDRAISING ACTIVITIES LISTING FOR FY 2023/2024 </t>
  </si>
  <si>
    <t>Initial Receipt of Sponsorship / Donation</t>
  </si>
  <si>
    <t>Distribution of Sponsorship / Donation</t>
  </si>
  <si>
    <t>Base / Wing / Unit</t>
  </si>
  <si>
    <t>Donating/ Sponsoring Company's/ Individual's Name</t>
  </si>
  <si>
    <t>Overseeing Authorized Agent (AA) or Principal Authorized Agent (PAA)</t>
  </si>
  <si>
    <t>Date Received From Sponsor / Donor by AA/PAA</t>
  </si>
  <si>
    <t>Entity / Outlet</t>
  </si>
  <si>
    <t>Sponsorship PIK                         (GL 6001-297)</t>
  </si>
  <si>
    <t>Total Donation Dollar Value (PIK &amp; Cash)</t>
  </si>
  <si>
    <t>Official Income Tax Receipt Issued Yes # or N/A</t>
  </si>
  <si>
    <t>Funds or PIK  /  Description</t>
  </si>
  <si>
    <t>Distributed to: Name - Position</t>
  </si>
  <si>
    <t>Date Received by Recipient</t>
  </si>
  <si>
    <t>PIK Amount Distributed</t>
  </si>
  <si>
    <t>Cash  Amount Distributed</t>
  </si>
  <si>
    <t>Total Dollar  Value Amount Distributed (PIK &amp; Cash)</t>
  </si>
  <si>
    <t>NPP Activity / Event Disbursement Recipient</t>
  </si>
  <si>
    <t>Remarks</t>
  </si>
  <si>
    <t>CFB Example</t>
  </si>
  <si>
    <t>Sport Chek</t>
  </si>
  <si>
    <t>AA Fred Freeman</t>
  </si>
  <si>
    <t>Recreation</t>
  </si>
  <si>
    <t>PIK / Hockey Jerseys</t>
  </si>
  <si>
    <t>Tim Fields - Team Captain</t>
  </si>
  <si>
    <t>Base Hockey Team</t>
  </si>
  <si>
    <t>Sobeys</t>
  </si>
  <si>
    <t>AA John Jones</t>
  </si>
  <si>
    <t>Base Fund</t>
  </si>
  <si>
    <t>Funds</t>
  </si>
  <si>
    <t>Mark Smith -D/PSP Mgr</t>
  </si>
  <si>
    <t>Family Days</t>
  </si>
  <si>
    <t>PIK / Hamburgers, Sausages, Hotdogs, Buns &amp; Garnishes</t>
  </si>
  <si>
    <t>Bell Aliant</t>
  </si>
  <si>
    <t xml:space="preserve">Officers Mess </t>
  </si>
  <si>
    <t>Yes # CFB EX 2024 -0025</t>
  </si>
  <si>
    <t>Frank Rogers O/M Mess Mgr</t>
  </si>
  <si>
    <t>Mess Dinner</t>
  </si>
  <si>
    <t>Funds used to offset catering costs</t>
  </si>
  <si>
    <t>Leonard Cooper and Associates</t>
  </si>
  <si>
    <t>Yes # CFB EX 2024 -0033</t>
  </si>
  <si>
    <t>Navy Bike Ride</t>
  </si>
  <si>
    <t>Water</t>
  </si>
  <si>
    <t>PIK - Hamburgers, Hotdogs, Buns and Garnishes</t>
  </si>
  <si>
    <t>Base BBQ</t>
  </si>
  <si>
    <t>Food and supplies</t>
  </si>
  <si>
    <t>PIK / Hockey Sticks</t>
  </si>
  <si>
    <r>
      <rPr>
        <b/>
        <sz val="14"/>
        <color theme="1"/>
        <rFont val="Calibri"/>
        <family val="2"/>
        <scheme val="minor"/>
      </rPr>
      <t xml:space="preserve">A. </t>
    </r>
    <r>
      <rPr>
        <b/>
        <sz val="11"/>
        <color theme="1"/>
        <rFont val="Calibri"/>
        <family val="2"/>
        <scheme val="minor"/>
      </rPr>
      <t>TOTALS</t>
    </r>
  </si>
  <si>
    <r>
      <rPr>
        <b/>
        <sz val="14"/>
        <color theme="1"/>
        <rFont val="Calibri"/>
        <family val="2"/>
        <scheme val="minor"/>
      </rPr>
      <t>B.</t>
    </r>
    <r>
      <rPr>
        <b/>
        <sz val="11"/>
        <color theme="1"/>
        <rFont val="Calibri"/>
        <family val="2"/>
        <scheme val="minor"/>
      </rPr>
      <t xml:space="preserve"> GL Totals (enter balance for each GL as shown on the PROPHET/BI report):</t>
    </r>
  </si>
  <si>
    <r>
      <rPr>
        <b/>
        <sz val="14"/>
        <color theme="1"/>
        <rFont val="Calibri"/>
        <family val="2"/>
        <scheme val="minor"/>
      </rPr>
      <t xml:space="preserve">A - B   </t>
    </r>
    <r>
      <rPr>
        <b/>
        <sz val="11"/>
        <color theme="1"/>
        <rFont val="Calibri"/>
        <family val="2"/>
        <scheme val="minor"/>
      </rPr>
      <t>Discrepancies to be Investigated:</t>
    </r>
  </si>
  <si>
    <t>Not Applicable</t>
  </si>
  <si>
    <t>Total Discrepancy</t>
  </si>
  <si>
    <t>Total Sponsorship Received:</t>
  </si>
  <si>
    <t>Total Donations Received:</t>
  </si>
  <si>
    <t>Total Fundraising Distributed:</t>
  </si>
  <si>
    <t>Fundraising Grand Total:</t>
  </si>
  <si>
    <t>Total Fundraising left to Distribute:</t>
  </si>
  <si>
    <t>Comments:</t>
  </si>
  <si>
    <t>Leonard Cooper balance of $800.00 to be used for an event next FY and is set up as prepaid expense/unearned donation revenue. Sport Check Hockey Sticks valued at $1,500.00 set up as  prepaid expense/unearned sponsorship revenue  to be used in FY 2024/2025</t>
  </si>
  <si>
    <t>Signature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</si>
  <si>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For control and information purposes NPP Fundraising Activities Listings shall periodically and at a minimum yearly (by end-March), be reviewed and reconciled to the sponsorship and donations general ledger account balances to ensure all revenues received have been accounted for.</t>
    </r>
  </si>
  <si>
    <t>Submitted by:</t>
  </si>
  <si>
    <t>Name:</t>
  </si>
  <si>
    <t>Gerald Holmans</t>
  </si>
  <si>
    <t>Date:</t>
  </si>
  <si>
    <t>Title:</t>
  </si>
  <si>
    <t>Senior Manager PSP</t>
  </si>
  <si>
    <t>Fundraising Authority:</t>
  </si>
  <si>
    <t>Principle Authorized Agent</t>
  </si>
  <si>
    <t>Base:</t>
  </si>
  <si>
    <r>
      <t>Total Sponsorship Agreement Dollar Value</t>
    </r>
    <r>
      <rPr>
        <sz val="11"/>
        <color rgb="FFFF0000"/>
        <rFont val="Calibri"/>
        <family val="2"/>
        <scheme val="minor"/>
      </rPr>
      <t xml:space="preserve"> (not including GST/HST/QST)</t>
    </r>
  </si>
  <si>
    <t>Donation Cash (GL 6000-000)</t>
  </si>
  <si>
    <t>Donation PIK                            (GL 6000-297)</t>
  </si>
  <si>
    <r>
      <t xml:space="preserve">Sponsorship Cash </t>
    </r>
    <r>
      <rPr>
        <sz val="11"/>
        <color rgb="FFFF0000"/>
        <rFont val="Calibri"/>
        <family val="2"/>
        <scheme val="minor"/>
      </rPr>
      <t xml:space="preserve"> (GL 6001-000)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</si>
</sst>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1009]d/mmm/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4" fontId="2" fillId="0" borderId="10" xfId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44" fontId="0" fillId="0" borderId="0" xfId="1" applyFont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4" fontId="0" fillId="0" borderId="0" xfId="0" applyNumberFormat="1" applyAlignment="1" applyProtection="1">
      <alignment horizontal="center" vertical="top" wrapText="1"/>
      <protection locked="0"/>
    </xf>
    <xf numFmtId="44" fontId="0" fillId="0" borderId="0" xfId="1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164" fontId="0" fillId="0" borderId="4" xfId="0" applyNumberForma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164" fontId="0" fillId="0" borderId="5" xfId="0" applyNumberForma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44" fontId="0" fillId="0" borderId="7" xfId="1" applyFont="1" applyBorder="1" applyAlignment="1" applyProtection="1">
      <alignment vertical="top" wrapText="1"/>
      <protection locked="0"/>
    </xf>
    <xf numFmtId="44" fontId="0" fillId="0" borderId="7" xfId="1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164" fontId="0" fillId="0" borderId="6" xfId="0" applyNumberFormat="1" applyBorder="1" applyAlignment="1" applyProtection="1">
      <alignment vertical="top" wrapText="1"/>
      <protection locked="0"/>
    </xf>
    <xf numFmtId="164" fontId="0" fillId="0" borderId="7" xfId="0" applyNumberFormat="1" applyBorder="1" applyAlignment="1" applyProtection="1">
      <alignment horizontal="center" vertical="top" wrapText="1"/>
      <protection locked="0"/>
    </xf>
    <xf numFmtId="164" fontId="0" fillId="0" borderId="7" xfId="0" applyNumberFormat="1" applyBorder="1" applyAlignment="1" applyProtection="1">
      <alignment horizontal="left" vertical="top" wrapText="1"/>
      <protection locked="0"/>
    </xf>
    <xf numFmtId="164" fontId="0" fillId="0" borderId="8" xfId="0" applyNumberForma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4" fontId="0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4" fontId="1" fillId="0" borderId="0" xfId="1" applyFont="1" applyBorder="1" applyAlignment="1" applyProtection="1">
      <alignment horizontal="center" vertical="center" wrapText="1"/>
      <protection locked="0"/>
    </xf>
    <xf numFmtId="44" fontId="5" fillId="0" borderId="0" xfId="1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44" fontId="2" fillId="0" borderId="0" xfId="1" applyFont="1" applyAlignment="1" applyProtection="1">
      <alignment horizontal="right" vertical="top" wrapText="1"/>
      <protection locked="0"/>
    </xf>
    <xf numFmtId="44" fontId="0" fillId="0" borderId="0" xfId="1" applyFont="1" applyProtection="1">
      <protection locked="0"/>
    </xf>
    <xf numFmtId="164" fontId="0" fillId="0" borderId="0" xfId="0" applyNumberFormat="1" applyAlignment="1" applyProtection="1">
      <alignment vertical="top" wrapText="1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44" fontId="2" fillId="0" borderId="0" xfId="1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/>
      <protection locked="0"/>
    </xf>
    <xf numFmtId="44" fontId="2" fillId="0" borderId="0" xfId="1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44" fontId="2" fillId="0" borderId="0" xfId="1" applyFont="1" applyAlignment="1" applyProtection="1">
      <alignment horizontal="center" wrapText="1"/>
      <protection locked="0"/>
    </xf>
    <xf numFmtId="165" fontId="0" fillId="0" borderId="0" xfId="0" applyNumberFormat="1" applyAlignment="1" applyProtection="1">
      <alignment horizontal="center" vertical="top" wrapText="1"/>
      <protection locked="0"/>
    </xf>
    <xf numFmtId="44" fontId="0" fillId="0" borderId="0" xfId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/>
      <protection locked="0"/>
    </xf>
    <xf numFmtId="44" fontId="0" fillId="0" borderId="7" xfId="1" applyFont="1" applyBorder="1" applyAlignment="1" applyProtection="1">
      <alignment horizontal="center" vertical="top" wrapText="1"/>
      <protection locked="0"/>
    </xf>
    <xf numFmtId="44" fontId="0" fillId="0" borderId="2" xfId="1" applyFont="1" applyBorder="1" applyAlignment="1" applyProtection="1">
      <alignment horizontal="center"/>
      <protection locked="0"/>
    </xf>
    <xf numFmtId="44" fontId="2" fillId="0" borderId="2" xfId="1" applyFont="1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horizontal="right"/>
      <protection locked="0"/>
    </xf>
    <xf numFmtId="44" fontId="2" fillId="0" borderId="0" xfId="1" applyFont="1" applyBorder="1" applyAlignment="1" applyProtection="1">
      <alignment horizontal="right" vertical="top"/>
      <protection locked="0"/>
    </xf>
    <xf numFmtId="44" fontId="2" fillId="0" borderId="7" xfId="1" applyFont="1" applyBorder="1" applyAlignment="1" applyProtection="1">
      <alignment horizontal="right" vertical="top" wrapText="1"/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44" fontId="0" fillId="0" borderId="0" xfId="1" applyFont="1" applyBorder="1" applyAlignment="1" applyProtection="1">
      <alignment vertical="top" wrapText="1"/>
    </xf>
    <xf numFmtId="44" fontId="0" fillId="0" borderId="7" xfId="1" applyFont="1" applyBorder="1" applyAlignment="1" applyProtection="1">
      <alignment vertical="top" wrapText="1"/>
    </xf>
    <xf numFmtId="44" fontId="0" fillId="0" borderId="0" xfId="1" applyFont="1" applyAlignment="1" applyProtection="1">
      <alignment vertical="top" wrapText="1"/>
    </xf>
    <xf numFmtId="44" fontId="2" fillId="0" borderId="20" xfId="1" applyFont="1" applyBorder="1" applyAlignment="1" applyProtection="1">
      <alignment horizontal="center" vertical="center" wrapText="1"/>
    </xf>
    <xf numFmtId="44" fontId="2" fillId="0" borderId="20" xfId="1" applyFont="1" applyBorder="1" applyAlignment="1" applyProtection="1">
      <alignment horizontal="center" wrapText="1"/>
    </xf>
    <xf numFmtId="44" fontId="2" fillId="0" borderId="20" xfId="1" applyFont="1" applyBorder="1" applyAlignment="1" applyProtection="1">
      <alignment horizontal="left" vertical="center" wrapText="1"/>
    </xf>
    <xf numFmtId="44" fontId="0" fillId="0" borderId="1" xfId="1" applyFont="1" applyBorder="1" applyAlignment="1" applyProtection="1">
      <alignment vertical="top" wrapText="1"/>
    </xf>
    <xf numFmtId="44" fontId="2" fillId="0" borderId="3" xfId="1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 vertical="top"/>
    </xf>
    <xf numFmtId="165" fontId="2" fillId="0" borderId="12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165" fontId="2" fillId="0" borderId="12" xfId="0" applyNumberFormat="1" applyFont="1" applyBorder="1" applyAlignment="1">
      <alignment horizontal="right" vertical="top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44" fontId="0" fillId="0" borderId="10" xfId="1" applyFont="1" applyBorder="1" applyAlignment="1" applyProtection="1">
      <alignment horizontal="center" vertical="center" wrapText="1"/>
      <protection locked="0"/>
    </xf>
    <xf numFmtId="0" fontId="0" fillId="0" borderId="10" xfId="1" applyNumberFormat="1" applyFont="1" applyBorder="1" applyAlignment="1" applyProtection="1">
      <alignment horizontal="center" vertical="center" wrapText="1"/>
      <protection locked="0"/>
    </xf>
    <xf numFmtId="44" fontId="0" fillId="0" borderId="10" xfId="1" applyFon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vertical="center" wrapText="1"/>
      <protection locked="0"/>
    </xf>
    <xf numFmtId="164" fontId="0" fillId="0" borderId="13" xfId="0" applyNumberFormat="1" applyBorder="1" applyAlignment="1" applyProtection="1">
      <alignment horizontal="left" vertical="top" wrapText="1"/>
      <protection locked="0"/>
    </xf>
    <xf numFmtId="164" fontId="0" fillId="0" borderId="19" xfId="0" applyNumberFormat="1" applyBorder="1" applyAlignment="1" applyProtection="1">
      <alignment horizontal="left" vertical="top" wrapText="1"/>
      <protection locked="0"/>
    </xf>
    <xf numFmtId="164" fontId="2" fillId="0" borderId="19" xfId="0" applyNumberFormat="1" applyFont="1" applyBorder="1" applyAlignment="1" applyProtection="1">
      <alignment horizontal="left" vertical="top" wrapText="1"/>
      <protection locked="0"/>
    </xf>
    <xf numFmtId="164" fontId="2" fillId="0" borderId="14" xfId="0" applyNumberFormat="1" applyFont="1" applyBorder="1" applyAlignment="1" applyProtection="1">
      <alignment horizontal="left" vertical="top" wrapText="1"/>
      <protection locked="0"/>
    </xf>
    <xf numFmtId="164" fontId="2" fillId="0" borderId="15" xfId="0" applyNumberFormat="1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16" xfId="0" applyNumberFormat="1" applyFont="1" applyBorder="1" applyAlignment="1" applyProtection="1">
      <alignment horizontal="left" vertical="top" wrapText="1"/>
      <protection locked="0"/>
    </xf>
    <xf numFmtId="164" fontId="2" fillId="0" borderId="17" xfId="0" applyNumberFormat="1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164" fontId="2" fillId="0" borderId="18" xfId="0" applyNumberFormat="1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44" fontId="2" fillId="0" borderId="22" xfId="1" applyFont="1" applyBorder="1" applyAlignment="1" applyProtection="1">
      <alignment horizontal="center" vertical="top" wrapText="1"/>
      <protection locked="0"/>
    </xf>
    <xf numFmtId="44" fontId="2" fillId="0" borderId="21" xfId="1" applyFont="1" applyBorder="1" applyAlignment="1" applyProtection="1">
      <alignment horizontal="center" vertical="top" wrapText="1"/>
      <protection locked="0"/>
    </xf>
    <xf numFmtId="0" fontId="0" fillId="0" borderId="10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 applyProtection="1">
      <alignment vertical="top"/>
      <protection locked="0"/>
    </xf>
    <xf numFmtId="44" fontId="2" fillId="0" borderId="22" xfId="1" applyFont="1" applyBorder="1" applyAlignment="1" applyProtection="1">
      <alignment horizontal="center" vertical="center" wrapText="1"/>
      <protection locked="0"/>
    </xf>
    <xf numFmtId="44" fontId="2" fillId="0" borderId="21" xfId="1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ckenzie, Greg" id="{D800461F-6F00-42BD-9530-7E023CF7412A}" userId="S::mackenzie.greg@cfmws.com::c6166aae-f919-4f2d-8127-28652497f62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8-23T13:54:06.13" personId="{D800461F-6F00-42BD-9530-7E023CF7412A}" id="{FF60D093-FB45-4CCF-9D30-4B7F3587E22D}">
    <text>The worksheet is protected but not "password" protected.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view="pageLayout" zoomScale="70" zoomScaleNormal="70" zoomScalePageLayoutView="70" workbookViewId="0">
      <selection activeCell="E3" sqref="E3"/>
    </sheetView>
  </sheetViews>
  <sheetFormatPr defaultRowHeight="15" x14ac:dyDescent="0.25"/>
  <cols>
    <col min="1" max="1" width="21" style="8" customWidth="1"/>
    <col min="2" max="2" width="20" style="8" customWidth="1"/>
    <col min="3" max="3" width="18.28515625" style="8" customWidth="1"/>
    <col min="4" max="4" width="15.28515625" style="8" bestFit="1" customWidth="1"/>
    <col min="5" max="5" width="13.85546875" style="8" customWidth="1"/>
    <col min="6" max="6" width="15.7109375" style="39" customWidth="1"/>
    <col min="7" max="7" width="21.140625" style="39" bestFit="1" customWidth="1"/>
    <col min="8" max="8" width="18.7109375" style="39" customWidth="1"/>
    <col min="9" max="9" width="14.28515625" style="39" customWidth="1"/>
    <col min="10" max="10" width="17" style="39" customWidth="1"/>
    <col min="11" max="11" width="16.28515625" style="39" customWidth="1"/>
    <col min="12" max="12" width="15.7109375" style="48" customWidth="1"/>
    <col min="13" max="13" width="29" style="43" customWidth="1"/>
    <col min="14" max="14" width="18.85546875" style="57" customWidth="1"/>
    <col min="15" max="17" width="15.28515625" style="8" customWidth="1"/>
    <col min="18" max="18" width="14.7109375" style="57" customWidth="1"/>
    <col min="19" max="19" width="16.5703125" style="60" customWidth="1"/>
    <col min="20" max="20" width="47.28515625" style="41" customWidth="1"/>
    <col min="21" max="21" width="37.7109375" style="8" customWidth="1"/>
    <col min="22" max="16384" width="9.140625" style="8"/>
  </cols>
  <sheetData>
    <row r="1" spans="1:21" ht="22.5" customHeight="1" thickBot="1" x14ac:dyDescent="0.3">
      <c r="A1" s="1" t="s">
        <v>0</v>
      </c>
      <c r="B1" s="2"/>
      <c r="C1" s="2"/>
      <c r="D1" s="2"/>
      <c r="E1" s="2"/>
      <c r="F1" s="3"/>
      <c r="G1" s="3"/>
      <c r="H1" s="3"/>
      <c r="I1" s="2"/>
      <c r="J1" s="2"/>
      <c r="K1" s="2"/>
      <c r="L1" s="4"/>
      <c r="M1" s="2"/>
      <c r="N1" s="5"/>
      <c r="O1" s="2"/>
      <c r="P1" s="2"/>
      <c r="Q1" s="2"/>
      <c r="R1" s="2"/>
      <c r="S1" s="2"/>
      <c r="T1" s="6"/>
      <c r="U1" s="7"/>
    </row>
    <row r="2" spans="1:21" ht="23.25" customHeight="1" thickBot="1" x14ac:dyDescent="0.3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  <c r="N2" s="95" t="s">
        <v>2</v>
      </c>
      <c r="O2" s="96"/>
      <c r="P2" s="96"/>
      <c r="Q2" s="96"/>
      <c r="R2" s="96"/>
      <c r="S2" s="96"/>
      <c r="T2" s="97"/>
    </row>
    <row r="3" spans="1:21" ht="95.25" customHeight="1" thickBot="1" x14ac:dyDescent="0.3">
      <c r="A3" s="74" t="s">
        <v>3</v>
      </c>
      <c r="B3" s="75" t="s">
        <v>4</v>
      </c>
      <c r="C3" s="75" t="s">
        <v>5</v>
      </c>
      <c r="D3" s="76" t="s">
        <v>6</v>
      </c>
      <c r="E3" s="75" t="s">
        <v>7</v>
      </c>
      <c r="F3" s="77" t="s">
        <v>73</v>
      </c>
      <c r="G3" s="77" t="s">
        <v>8</v>
      </c>
      <c r="H3" s="101" t="s">
        <v>70</v>
      </c>
      <c r="I3" s="78" t="s">
        <v>71</v>
      </c>
      <c r="J3" s="78" t="s">
        <v>72</v>
      </c>
      <c r="K3" s="77" t="s">
        <v>9</v>
      </c>
      <c r="L3" s="79" t="s">
        <v>10</v>
      </c>
      <c r="M3" s="80" t="s">
        <v>11</v>
      </c>
      <c r="N3" s="81" t="s">
        <v>12</v>
      </c>
      <c r="O3" s="76" t="s">
        <v>13</v>
      </c>
      <c r="P3" s="76" t="s">
        <v>14</v>
      </c>
      <c r="Q3" s="76" t="s">
        <v>15</v>
      </c>
      <c r="R3" s="76" t="s">
        <v>16</v>
      </c>
      <c r="S3" s="75" t="s">
        <v>17</v>
      </c>
      <c r="T3" s="80" t="s">
        <v>18</v>
      </c>
    </row>
    <row r="4" spans="1:21" ht="30" customHeight="1" x14ac:dyDescent="0.25">
      <c r="A4" s="10" t="s">
        <v>19</v>
      </c>
      <c r="B4" s="11" t="s">
        <v>20</v>
      </c>
      <c r="C4" s="11" t="s">
        <v>21</v>
      </c>
      <c r="D4" s="12">
        <v>44967</v>
      </c>
      <c r="E4" s="11" t="s">
        <v>22</v>
      </c>
      <c r="F4" s="13"/>
      <c r="G4" s="13">
        <v>6000</v>
      </c>
      <c r="H4" s="61">
        <f>SUM(F4:G4)</f>
        <v>6000</v>
      </c>
      <c r="I4" s="13"/>
      <c r="J4" s="13"/>
      <c r="K4" s="61">
        <f>SUM(I4:J4)</f>
        <v>0</v>
      </c>
      <c r="L4" s="9"/>
      <c r="M4" s="14" t="s">
        <v>23</v>
      </c>
      <c r="N4" s="15" t="s">
        <v>24</v>
      </c>
      <c r="O4" s="12">
        <v>44967</v>
      </c>
      <c r="P4" s="13">
        <v>6000</v>
      </c>
      <c r="Q4" s="13"/>
      <c r="R4" s="61">
        <f t="shared" ref="R4:R19" si="0">SUM(P4:Q4)</f>
        <v>6000</v>
      </c>
      <c r="S4" s="16" t="s">
        <v>25</v>
      </c>
      <c r="T4" s="14"/>
    </row>
    <row r="5" spans="1:21" ht="30" customHeight="1" x14ac:dyDescent="0.25">
      <c r="A5" s="10" t="s">
        <v>19</v>
      </c>
      <c r="B5" s="11" t="s">
        <v>26</v>
      </c>
      <c r="C5" s="11" t="s">
        <v>27</v>
      </c>
      <c r="D5" s="12">
        <v>45122</v>
      </c>
      <c r="E5" s="11" t="s">
        <v>28</v>
      </c>
      <c r="F5" s="13">
        <v>15000</v>
      </c>
      <c r="G5" s="13"/>
      <c r="H5" s="61">
        <f t="shared" ref="H5:H19" si="1">SUM(F5:G5)</f>
        <v>15000</v>
      </c>
      <c r="I5" s="13"/>
      <c r="J5" s="13"/>
      <c r="K5" s="61">
        <f t="shared" ref="K5:K19" si="2">SUM(I5:J5)</f>
        <v>0</v>
      </c>
      <c r="L5" s="9"/>
      <c r="M5" s="14" t="s">
        <v>29</v>
      </c>
      <c r="N5" s="15" t="s">
        <v>30</v>
      </c>
      <c r="O5" s="12">
        <v>45122</v>
      </c>
      <c r="P5" s="13"/>
      <c r="Q5" s="13">
        <v>15000</v>
      </c>
      <c r="R5" s="61">
        <f t="shared" si="0"/>
        <v>15000</v>
      </c>
      <c r="S5" s="16" t="s">
        <v>31</v>
      </c>
      <c r="T5" s="14"/>
    </row>
    <row r="6" spans="1:21" ht="30" customHeight="1" x14ac:dyDescent="0.25">
      <c r="A6" s="10" t="s">
        <v>19</v>
      </c>
      <c r="B6" s="11" t="s">
        <v>26</v>
      </c>
      <c r="C6" s="11" t="s">
        <v>27</v>
      </c>
      <c r="D6" s="12">
        <v>45122</v>
      </c>
      <c r="E6" s="11" t="s">
        <v>28</v>
      </c>
      <c r="F6" s="13"/>
      <c r="G6" s="13">
        <v>8695.65</v>
      </c>
      <c r="H6" s="61">
        <f t="shared" si="1"/>
        <v>8695.65</v>
      </c>
      <c r="I6" s="13"/>
      <c r="J6" s="13"/>
      <c r="K6" s="61">
        <f t="shared" si="2"/>
        <v>0</v>
      </c>
      <c r="L6" s="9"/>
      <c r="M6" s="14" t="s">
        <v>32</v>
      </c>
      <c r="N6" s="15" t="s">
        <v>30</v>
      </c>
      <c r="O6" s="12">
        <v>45122</v>
      </c>
      <c r="P6" s="13">
        <v>8695.65</v>
      </c>
      <c r="Q6" s="13"/>
      <c r="R6" s="61">
        <f t="shared" si="0"/>
        <v>8695.65</v>
      </c>
      <c r="S6" s="16" t="s">
        <v>31</v>
      </c>
      <c r="T6" s="14"/>
    </row>
    <row r="7" spans="1:21" ht="30" customHeight="1" x14ac:dyDescent="0.25">
      <c r="A7" s="10" t="s">
        <v>19</v>
      </c>
      <c r="B7" s="11" t="s">
        <v>33</v>
      </c>
      <c r="C7" s="11" t="s">
        <v>27</v>
      </c>
      <c r="D7" s="12">
        <v>45148</v>
      </c>
      <c r="E7" s="11" t="s">
        <v>34</v>
      </c>
      <c r="F7" s="13"/>
      <c r="G7" s="13"/>
      <c r="H7" s="61">
        <f t="shared" si="1"/>
        <v>0</v>
      </c>
      <c r="I7" s="13">
        <v>2000</v>
      </c>
      <c r="J7" s="13"/>
      <c r="K7" s="61">
        <f t="shared" si="2"/>
        <v>2000</v>
      </c>
      <c r="L7" s="9" t="s">
        <v>35</v>
      </c>
      <c r="M7" s="14" t="s">
        <v>29</v>
      </c>
      <c r="N7" s="15" t="s">
        <v>36</v>
      </c>
      <c r="O7" s="12">
        <v>45169</v>
      </c>
      <c r="P7" s="13"/>
      <c r="Q7" s="13">
        <v>2000</v>
      </c>
      <c r="R7" s="61">
        <f t="shared" si="0"/>
        <v>2000</v>
      </c>
      <c r="S7" s="16" t="s">
        <v>37</v>
      </c>
      <c r="T7" s="14" t="s">
        <v>38</v>
      </c>
    </row>
    <row r="8" spans="1:21" ht="30" customHeight="1" x14ac:dyDescent="0.25">
      <c r="A8" s="10" t="s">
        <v>19</v>
      </c>
      <c r="B8" s="11" t="s">
        <v>39</v>
      </c>
      <c r="C8" s="11" t="s">
        <v>27</v>
      </c>
      <c r="D8" s="12">
        <v>45183</v>
      </c>
      <c r="E8" s="11" t="s">
        <v>28</v>
      </c>
      <c r="F8" s="13"/>
      <c r="G8" s="13"/>
      <c r="H8" s="61">
        <f t="shared" si="1"/>
        <v>0</v>
      </c>
      <c r="I8" s="13">
        <v>1800</v>
      </c>
      <c r="J8" s="13">
        <v>0</v>
      </c>
      <c r="K8" s="61">
        <f t="shared" si="2"/>
        <v>1800</v>
      </c>
      <c r="L8" s="9" t="s">
        <v>40</v>
      </c>
      <c r="M8" s="14" t="s">
        <v>29</v>
      </c>
      <c r="N8" s="15" t="s">
        <v>30</v>
      </c>
      <c r="O8" s="12">
        <v>45187</v>
      </c>
      <c r="P8" s="13"/>
      <c r="Q8" s="13">
        <v>1000</v>
      </c>
      <c r="R8" s="61">
        <f t="shared" si="0"/>
        <v>1000</v>
      </c>
      <c r="S8" s="17" t="s">
        <v>41</v>
      </c>
      <c r="T8" s="18" t="s">
        <v>42</v>
      </c>
      <c r="U8" s="11"/>
    </row>
    <row r="9" spans="1:21" ht="30" customHeight="1" x14ac:dyDescent="0.25">
      <c r="A9" s="10" t="s">
        <v>19</v>
      </c>
      <c r="B9" s="11" t="s">
        <v>39</v>
      </c>
      <c r="C9" s="11" t="s">
        <v>27</v>
      </c>
      <c r="D9" s="12">
        <v>45183</v>
      </c>
      <c r="E9" s="11" t="s">
        <v>28</v>
      </c>
      <c r="F9" s="13"/>
      <c r="G9" s="13"/>
      <c r="H9" s="61">
        <f t="shared" si="1"/>
        <v>0</v>
      </c>
      <c r="I9" s="13"/>
      <c r="J9" s="13">
        <v>700</v>
      </c>
      <c r="K9" s="61">
        <f t="shared" si="2"/>
        <v>700</v>
      </c>
      <c r="L9" s="9"/>
      <c r="M9" s="14" t="s">
        <v>43</v>
      </c>
      <c r="N9" s="15" t="s">
        <v>30</v>
      </c>
      <c r="O9" s="12">
        <v>45209</v>
      </c>
      <c r="P9" s="13">
        <v>700</v>
      </c>
      <c r="Q9" s="13"/>
      <c r="R9" s="61">
        <f t="shared" si="0"/>
        <v>700</v>
      </c>
      <c r="S9" s="17" t="s">
        <v>44</v>
      </c>
      <c r="T9" s="18" t="s">
        <v>45</v>
      </c>
      <c r="U9" s="11"/>
    </row>
    <row r="10" spans="1:21" ht="30" customHeight="1" x14ac:dyDescent="0.25">
      <c r="A10" s="10" t="s">
        <v>19</v>
      </c>
      <c r="B10" s="11" t="s">
        <v>20</v>
      </c>
      <c r="C10" s="11" t="s">
        <v>21</v>
      </c>
      <c r="D10" s="12">
        <v>45337</v>
      </c>
      <c r="E10" s="11" t="s">
        <v>22</v>
      </c>
      <c r="F10" s="13"/>
      <c r="G10" s="13">
        <v>4000</v>
      </c>
      <c r="H10" s="61">
        <f t="shared" si="1"/>
        <v>4000</v>
      </c>
      <c r="I10" s="13"/>
      <c r="J10" s="13"/>
      <c r="K10" s="61">
        <f t="shared" si="2"/>
        <v>0</v>
      </c>
      <c r="L10" s="9"/>
      <c r="M10" s="14" t="s">
        <v>46</v>
      </c>
      <c r="N10" s="15" t="s">
        <v>24</v>
      </c>
      <c r="O10" s="12">
        <v>45337</v>
      </c>
      <c r="P10" s="13">
        <v>2500</v>
      </c>
      <c r="Q10" s="13"/>
      <c r="R10" s="61">
        <f t="shared" si="0"/>
        <v>2500</v>
      </c>
      <c r="S10" s="16" t="s">
        <v>25</v>
      </c>
      <c r="T10" s="18"/>
      <c r="U10" s="11"/>
    </row>
    <row r="11" spans="1:21" ht="30" customHeight="1" x14ac:dyDescent="0.25">
      <c r="A11" s="10"/>
      <c r="B11" s="11"/>
      <c r="C11" s="11"/>
      <c r="D11" s="12"/>
      <c r="E11" s="11"/>
      <c r="F11" s="13"/>
      <c r="G11" s="13"/>
      <c r="H11" s="61">
        <f t="shared" si="1"/>
        <v>0</v>
      </c>
      <c r="I11" s="13"/>
      <c r="J11" s="13"/>
      <c r="K11" s="61">
        <f t="shared" si="2"/>
        <v>0</v>
      </c>
      <c r="L11" s="9"/>
      <c r="M11" s="14"/>
      <c r="N11" s="15"/>
      <c r="O11" s="12"/>
      <c r="P11" s="13"/>
      <c r="Q11" s="13"/>
      <c r="R11" s="61">
        <f t="shared" si="0"/>
        <v>0</v>
      </c>
      <c r="S11" s="16"/>
      <c r="T11" s="18"/>
      <c r="U11" s="11"/>
    </row>
    <row r="12" spans="1:21" ht="30" customHeight="1" x14ac:dyDescent="0.25">
      <c r="A12" s="10"/>
      <c r="B12" s="11"/>
      <c r="C12" s="11"/>
      <c r="D12" s="12"/>
      <c r="E12" s="11"/>
      <c r="F12" s="13"/>
      <c r="G12" s="13"/>
      <c r="H12" s="61">
        <f t="shared" si="1"/>
        <v>0</v>
      </c>
      <c r="I12" s="13"/>
      <c r="J12" s="13"/>
      <c r="K12" s="61">
        <f t="shared" si="2"/>
        <v>0</v>
      </c>
      <c r="L12" s="9"/>
      <c r="M12" s="14"/>
      <c r="N12" s="15"/>
      <c r="O12" s="12"/>
      <c r="P12" s="13"/>
      <c r="Q12" s="13"/>
      <c r="R12" s="61">
        <f t="shared" si="0"/>
        <v>0</v>
      </c>
      <c r="S12" s="16"/>
      <c r="T12" s="18"/>
      <c r="U12" s="11"/>
    </row>
    <row r="13" spans="1:21" ht="30" customHeight="1" x14ac:dyDescent="0.25">
      <c r="A13" s="10"/>
      <c r="B13" s="11"/>
      <c r="C13" s="11"/>
      <c r="D13" s="12"/>
      <c r="E13" s="11"/>
      <c r="F13" s="13"/>
      <c r="G13" s="13"/>
      <c r="H13" s="61">
        <f t="shared" si="1"/>
        <v>0</v>
      </c>
      <c r="I13" s="13"/>
      <c r="J13" s="13"/>
      <c r="K13" s="61">
        <f t="shared" si="2"/>
        <v>0</v>
      </c>
      <c r="L13" s="9"/>
      <c r="M13" s="14"/>
      <c r="N13" s="15"/>
      <c r="O13" s="12"/>
      <c r="P13" s="13"/>
      <c r="Q13" s="13"/>
      <c r="R13" s="61">
        <f t="shared" si="0"/>
        <v>0</v>
      </c>
      <c r="S13" s="16"/>
      <c r="T13" s="18"/>
      <c r="U13" s="11"/>
    </row>
    <row r="14" spans="1:21" ht="30" customHeight="1" x14ac:dyDescent="0.25">
      <c r="A14" s="10"/>
      <c r="B14" s="11"/>
      <c r="C14" s="11"/>
      <c r="D14" s="12"/>
      <c r="E14" s="11"/>
      <c r="F14" s="13"/>
      <c r="G14" s="13"/>
      <c r="H14" s="61">
        <f t="shared" si="1"/>
        <v>0</v>
      </c>
      <c r="I14" s="13"/>
      <c r="J14" s="13"/>
      <c r="K14" s="61">
        <f t="shared" si="2"/>
        <v>0</v>
      </c>
      <c r="L14" s="9"/>
      <c r="M14" s="14"/>
      <c r="N14" s="15"/>
      <c r="O14" s="12"/>
      <c r="P14" s="13"/>
      <c r="Q14" s="13"/>
      <c r="R14" s="61">
        <f t="shared" si="0"/>
        <v>0</v>
      </c>
      <c r="S14" s="16"/>
      <c r="T14" s="18"/>
      <c r="U14" s="11"/>
    </row>
    <row r="15" spans="1:21" ht="30" customHeight="1" x14ac:dyDescent="0.25">
      <c r="A15" s="10"/>
      <c r="B15" s="11"/>
      <c r="C15" s="11"/>
      <c r="D15" s="12"/>
      <c r="E15" s="11"/>
      <c r="F15" s="13"/>
      <c r="G15" s="13"/>
      <c r="H15" s="61">
        <f t="shared" si="1"/>
        <v>0</v>
      </c>
      <c r="I15" s="13"/>
      <c r="J15" s="13"/>
      <c r="K15" s="61">
        <f t="shared" si="2"/>
        <v>0</v>
      </c>
      <c r="L15" s="9"/>
      <c r="M15" s="14"/>
      <c r="N15" s="15"/>
      <c r="O15" s="12"/>
      <c r="P15" s="13"/>
      <c r="Q15" s="13"/>
      <c r="R15" s="61">
        <f t="shared" si="0"/>
        <v>0</v>
      </c>
      <c r="S15" s="16"/>
      <c r="T15" s="18"/>
      <c r="U15" s="11"/>
    </row>
    <row r="16" spans="1:21" ht="30" customHeight="1" x14ac:dyDescent="0.25">
      <c r="A16" s="10"/>
      <c r="B16" s="11"/>
      <c r="C16" s="11"/>
      <c r="D16" s="12"/>
      <c r="E16" s="11"/>
      <c r="F16" s="13"/>
      <c r="G16" s="13"/>
      <c r="H16" s="61">
        <f t="shared" si="1"/>
        <v>0</v>
      </c>
      <c r="I16" s="13"/>
      <c r="J16" s="13"/>
      <c r="K16" s="61">
        <f t="shared" si="2"/>
        <v>0</v>
      </c>
      <c r="L16" s="9"/>
      <c r="M16" s="14"/>
      <c r="N16" s="15"/>
      <c r="O16" s="12"/>
      <c r="P16" s="13"/>
      <c r="Q16" s="13"/>
      <c r="R16" s="61">
        <f t="shared" si="0"/>
        <v>0</v>
      </c>
      <c r="S16" s="16"/>
      <c r="T16" s="18"/>
      <c r="U16" s="11"/>
    </row>
    <row r="17" spans="1:21" ht="30" customHeight="1" x14ac:dyDescent="0.25">
      <c r="A17" s="10"/>
      <c r="B17" s="11"/>
      <c r="C17" s="11"/>
      <c r="D17" s="11"/>
      <c r="E17" s="11"/>
      <c r="F17" s="13"/>
      <c r="G17" s="13"/>
      <c r="H17" s="61">
        <f t="shared" si="1"/>
        <v>0</v>
      </c>
      <c r="I17" s="13"/>
      <c r="J17" s="13"/>
      <c r="K17" s="61">
        <f t="shared" si="2"/>
        <v>0</v>
      </c>
      <c r="L17" s="9"/>
      <c r="M17" s="14"/>
      <c r="N17" s="15"/>
      <c r="O17" s="12"/>
      <c r="P17" s="13"/>
      <c r="Q17" s="13"/>
      <c r="R17" s="61">
        <f t="shared" si="0"/>
        <v>0</v>
      </c>
      <c r="S17" s="17"/>
      <c r="T17" s="18"/>
      <c r="U17" s="11"/>
    </row>
    <row r="18" spans="1:21" ht="30" customHeight="1" x14ac:dyDescent="0.25">
      <c r="A18" s="10"/>
      <c r="B18" s="11"/>
      <c r="C18" s="11"/>
      <c r="D18" s="11"/>
      <c r="E18" s="11"/>
      <c r="F18" s="13"/>
      <c r="G18" s="13"/>
      <c r="H18" s="61">
        <f t="shared" si="1"/>
        <v>0</v>
      </c>
      <c r="I18" s="13"/>
      <c r="J18" s="13"/>
      <c r="K18" s="61">
        <f t="shared" si="2"/>
        <v>0</v>
      </c>
      <c r="L18" s="9"/>
      <c r="M18" s="14"/>
      <c r="N18" s="15"/>
      <c r="O18" s="12"/>
      <c r="P18" s="13"/>
      <c r="Q18" s="13"/>
      <c r="R18" s="61">
        <f t="shared" si="0"/>
        <v>0</v>
      </c>
      <c r="S18" s="17"/>
      <c r="T18" s="18"/>
      <c r="U18" s="11"/>
    </row>
    <row r="19" spans="1:21" ht="30" customHeight="1" thickBot="1" x14ac:dyDescent="0.3">
      <c r="A19" s="19"/>
      <c r="B19" s="20"/>
      <c r="C19" s="20"/>
      <c r="D19" s="20"/>
      <c r="E19" s="20"/>
      <c r="F19" s="21"/>
      <c r="G19" s="21"/>
      <c r="H19" s="62">
        <f t="shared" si="1"/>
        <v>0</v>
      </c>
      <c r="I19" s="21"/>
      <c r="J19" s="21"/>
      <c r="K19" s="62">
        <f t="shared" si="2"/>
        <v>0</v>
      </c>
      <c r="L19" s="22"/>
      <c r="M19" s="23"/>
      <c r="N19" s="24"/>
      <c r="O19" s="25"/>
      <c r="P19" s="21"/>
      <c r="Q19" s="21"/>
      <c r="R19" s="62">
        <f t="shared" si="0"/>
        <v>0</v>
      </c>
      <c r="S19" s="26"/>
      <c r="T19" s="27"/>
      <c r="U19" s="11"/>
    </row>
    <row r="20" spans="1:21" ht="21" x14ac:dyDescent="0.25">
      <c r="A20" s="11"/>
      <c r="B20" s="11"/>
      <c r="C20" s="11"/>
      <c r="D20" s="28"/>
      <c r="E20" s="29" t="s">
        <v>47</v>
      </c>
      <c r="F20" s="63">
        <f>SUM(F4:F19)</f>
        <v>15000</v>
      </c>
      <c r="G20" s="63">
        <f t="shared" ref="G20:R20" si="3">SUM(G4:G19)</f>
        <v>18695.650000000001</v>
      </c>
      <c r="H20" s="63">
        <f t="shared" si="3"/>
        <v>33695.65</v>
      </c>
      <c r="I20" s="63">
        <f t="shared" si="3"/>
        <v>3800</v>
      </c>
      <c r="J20" s="63">
        <f t="shared" si="3"/>
        <v>700</v>
      </c>
      <c r="K20" s="63">
        <f t="shared" si="3"/>
        <v>4500</v>
      </c>
      <c r="L20" s="63"/>
      <c r="M20" s="63"/>
      <c r="N20" s="63"/>
      <c r="O20" s="63"/>
      <c r="P20" s="63">
        <f t="shared" si="3"/>
        <v>17895.650000000001</v>
      </c>
      <c r="Q20" s="63">
        <f t="shared" si="3"/>
        <v>18000</v>
      </c>
      <c r="R20" s="63">
        <f t="shared" si="3"/>
        <v>35895.65</v>
      </c>
      <c r="S20" s="12"/>
      <c r="T20" s="12"/>
      <c r="U20" s="11"/>
    </row>
    <row r="21" spans="1:21" ht="30" customHeight="1" thickBot="1" x14ac:dyDescent="0.3">
      <c r="A21" s="11"/>
      <c r="B21" s="11"/>
      <c r="E21" s="31" t="s">
        <v>48</v>
      </c>
      <c r="F21" s="32">
        <v>15000</v>
      </c>
      <c r="G21" s="32">
        <v>10000</v>
      </c>
      <c r="H21" s="33"/>
      <c r="I21" s="32">
        <v>2000</v>
      </c>
      <c r="J21" s="33"/>
      <c r="K21" s="33"/>
      <c r="L21" s="30"/>
      <c r="M21" s="30"/>
      <c r="N21" s="30"/>
      <c r="O21" s="30"/>
      <c r="P21" s="30"/>
      <c r="Q21" s="30"/>
      <c r="R21" s="30"/>
      <c r="S21" s="12"/>
      <c r="T21" s="12"/>
      <c r="U21" s="11"/>
    </row>
    <row r="22" spans="1:21" ht="30" customHeight="1" thickBot="1" x14ac:dyDescent="0.3">
      <c r="A22" s="11"/>
      <c r="B22" s="11"/>
      <c r="C22" s="34"/>
      <c r="D22" s="35"/>
      <c r="E22" s="36" t="s">
        <v>49</v>
      </c>
      <c r="F22" s="64" t="str">
        <f>IF(F20-F21&gt;0,F20-F21,"Nil Discrepancy")</f>
        <v>Nil Discrepancy</v>
      </c>
      <c r="G22" s="64">
        <f>IF(G20-G21&gt;0,G20-G21,"Nil Discrepancy")</f>
        <v>8695.6500000000015</v>
      </c>
      <c r="H22" s="64" t="s">
        <v>50</v>
      </c>
      <c r="I22" s="64">
        <f>IF(I20-I21&gt;0,I20-I21,"Nil Discrepancy")</f>
        <v>1800</v>
      </c>
      <c r="J22" s="64">
        <f>IF(J20-J21&gt;0,J20-J21,"Nil Discrepancy")</f>
        <v>700</v>
      </c>
      <c r="K22" s="64" t="s">
        <v>50</v>
      </c>
      <c r="L22" s="65" t="s">
        <v>51</v>
      </c>
      <c r="M22" s="66">
        <f>SUM(F22:K22)</f>
        <v>11195.650000000001</v>
      </c>
      <c r="N22" s="30"/>
      <c r="O22" s="30"/>
      <c r="P22" s="30"/>
      <c r="Q22" s="30"/>
      <c r="R22" s="30"/>
      <c r="S22" s="12"/>
      <c r="T22" s="12"/>
      <c r="U22" s="11"/>
    </row>
    <row r="23" spans="1:21" ht="30" customHeight="1" x14ac:dyDescent="0.25">
      <c r="A23" s="11"/>
      <c r="B23" s="11"/>
      <c r="C23" s="11"/>
      <c r="D23" s="11"/>
      <c r="E23" s="29"/>
      <c r="F23" s="99" t="str">
        <f>F3</f>
        <v>Sponsorship Cash  (GL 6001-000)</v>
      </c>
      <c r="G23" s="103" t="str">
        <f>G3</f>
        <v>Sponsorship PIK                         (GL 6001-297)</v>
      </c>
      <c r="H23" s="30"/>
      <c r="I23" s="103" t="str">
        <f>I3</f>
        <v>Donation Cash (GL 6000-000)</v>
      </c>
      <c r="J23" s="103" t="str">
        <f>J3</f>
        <v>Donation PIK                            (GL 6000-297)</v>
      </c>
      <c r="K23" s="30"/>
      <c r="L23" s="30"/>
      <c r="M23" s="30"/>
      <c r="N23" s="30"/>
      <c r="O23" s="30"/>
      <c r="P23" s="30"/>
      <c r="Q23" s="30"/>
      <c r="R23" s="30"/>
      <c r="S23" s="102"/>
      <c r="T23" s="102"/>
      <c r="U23" s="11"/>
    </row>
    <row r="24" spans="1:21" ht="36.75" customHeight="1" thickBot="1" x14ac:dyDescent="0.3">
      <c r="A24" s="11"/>
      <c r="B24" s="11"/>
      <c r="C24" s="11"/>
      <c r="D24" s="11"/>
      <c r="E24" s="29"/>
      <c r="F24" s="100"/>
      <c r="G24" s="104"/>
      <c r="H24" s="30"/>
      <c r="I24" s="104"/>
      <c r="J24" s="104"/>
      <c r="K24" s="30"/>
      <c r="L24" s="30"/>
      <c r="M24" s="30"/>
      <c r="N24" s="30"/>
      <c r="O24" s="30"/>
      <c r="P24" s="30"/>
      <c r="Q24" s="30"/>
      <c r="R24" s="30"/>
      <c r="S24" s="12"/>
      <c r="T24" s="12"/>
      <c r="U24" s="11"/>
    </row>
    <row r="25" spans="1:21" ht="15" customHeight="1" x14ac:dyDescent="0.25">
      <c r="E25" s="37"/>
      <c r="F25" s="38"/>
      <c r="L25" s="9"/>
      <c r="M25" s="37"/>
      <c r="N25" s="40"/>
      <c r="O25" s="11"/>
      <c r="P25" s="11"/>
      <c r="Q25" s="11"/>
      <c r="R25" s="40"/>
      <c r="S25" s="12"/>
      <c r="U25" s="11"/>
    </row>
    <row r="26" spans="1:21" x14ac:dyDescent="0.25">
      <c r="E26" s="11"/>
      <c r="F26" s="30"/>
      <c r="I26" s="38"/>
      <c r="J26" s="42" t="s">
        <v>52</v>
      </c>
      <c r="K26" s="61">
        <f>SUM(H4:H19)</f>
        <v>33695.65</v>
      </c>
      <c r="L26" s="9"/>
      <c r="N26" s="40"/>
      <c r="O26" s="11"/>
      <c r="P26" s="11"/>
      <c r="Q26" s="11"/>
      <c r="R26" s="40"/>
      <c r="S26" s="12"/>
      <c r="T26" s="12"/>
      <c r="U26" s="11"/>
    </row>
    <row r="27" spans="1:21" ht="15.75" customHeight="1" thickBot="1" x14ac:dyDescent="0.3">
      <c r="E27" s="11"/>
      <c r="F27" s="30"/>
      <c r="I27" s="30"/>
      <c r="J27" s="42" t="s">
        <v>53</v>
      </c>
      <c r="K27" s="67">
        <f>SUM(K4:K19)</f>
        <v>4500</v>
      </c>
      <c r="L27" s="44"/>
      <c r="M27" s="16"/>
      <c r="N27" s="13"/>
      <c r="O27" s="45" t="s">
        <v>54</v>
      </c>
      <c r="P27" s="45"/>
      <c r="Q27" s="69"/>
      <c r="R27" s="70">
        <f>SUM(R3:R19)</f>
        <v>35895.65</v>
      </c>
      <c r="S27" s="12"/>
      <c r="T27" s="12"/>
      <c r="U27" s="11"/>
    </row>
    <row r="28" spans="1:21" ht="15.75" customHeight="1" thickTop="1" thickBot="1" x14ac:dyDescent="0.3">
      <c r="E28" s="11"/>
      <c r="F28" s="30"/>
      <c r="G28" s="30"/>
      <c r="H28" s="38"/>
      <c r="I28" s="30"/>
      <c r="J28" s="42" t="s">
        <v>55</v>
      </c>
      <c r="K28" s="68">
        <f>SUM(K26:K27)</f>
        <v>38195.65</v>
      </c>
      <c r="L28" s="46"/>
      <c r="M28" s="16"/>
      <c r="N28" s="13"/>
      <c r="O28" s="11"/>
      <c r="P28" s="11"/>
      <c r="Q28" s="71"/>
      <c r="R28" s="72"/>
      <c r="S28" s="11"/>
      <c r="T28" s="8"/>
    </row>
    <row r="29" spans="1:21" ht="15.75" customHeight="1" thickTop="1" thickBot="1" x14ac:dyDescent="0.3">
      <c r="E29" s="11"/>
      <c r="F29" s="30"/>
      <c r="G29" s="30"/>
      <c r="J29" s="38"/>
      <c r="L29" s="44"/>
      <c r="M29" s="16"/>
      <c r="N29" s="13"/>
      <c r="O29" s="45" t="s">
        <v>56</v>
      </c>
      <c r="P29" s="45"/>
      <c r="Q29" s="69"/>
      <c r="R29" s="73">
        <f>K28-R27</f>
        <v>2300</v>
      </c>
      <c r="S29" s="29"/>
      <c r="T29" s="29"/>
    </row>
    <row r="30" spans="1:21" ht="15.75" customHeight="1" thickTop="1" x14ac:dyDescent="0.25">
      <c r="E30" s="11"/>
      <c r="F30" s="30"/>
      <c r="G30" s="30"/>
      <c r="N30" s="13"/>
      <c r="O30" s="11"/>
      <c r="P30" s="11"/>
      <c r="Q30" s="11"/>
      <c r="R30" s="47"/>
      <c r="S30" s="49" t="s">
        <v>57</v>
      </c>
      <c r="T30" s="16"/>
    </row>
    <row r="31" spans="1:21" ht="15" customHeight="1" x14ac:dyDescent="0.25">
      <c r="A31" s="11"/>
      <c r="B31" s="11"/>
      <c r="C31" s="11"/>
      <c r="D31" s="11"/>
      <c r="E31" s="11"/>
      <c r="F31" s="30"/>
      <c r="G31" s="30"/>
      <c r="N31" s="11"/>
      <c r="O31" s="82" t="s">
        <v>58</v>
      </c>
      <c r="P31" s="83"/>
      <c r="Q31" s="83"/>
      <c r="R31" s="84"/>
      <c r="S31" s="84"/>
      <c r="T31" s="85"/>
    </row>
    <row r="32" spans="1:21" x14ac:dyDescent="0.25">
      <c r="E32" s="11"/>
      <c r="F32" s="30"/>
      <c r="G32" s="30"/>
      <c r="H32" s="38"/>
      <c r="J32" s="38"/>
      <c r="K32" s="46"/>
      <c r="L32" s="16"/>
      <c r="N32" s="40"/>
      <c r="O32" s="86"/>
      <c r="P32" s="87"/>
      <c r="Q32" s="87"/>
      <c r="R32" s="87"/>
      <c r="S32" s="87"/>
      <c r="T32" s="88"/>
    </row>
    <row r="33" spans="1:21" ht="15.75" thickBot="1" x14ac:dyDescent="0.3">
      <c r="E33" s="11"/>
      <c r="F33" s="30"/>
      <c r="G33" s="30"/>
      <c r="H33" s="50"/>
      <c r="I33" s="50"/>
      <c r="J33" s="51"/>
      <c r="K33" s="22"/>
      <c r="L33" s="20"/>
      <c r="N33" s="8"/>
      <c r="O33" s="86"/>
      <c r="P33" s="87"/>
      <c r="Q33" s="87"/>
      <c r="R33" s="87"/>
      <c r="S33" s="87"/>
      <c r="T33" s="88"/>
    </row>
    <row r="34" spans="1:21" x14ac:dyDescent="0.25">
      <c r="E34" s="11"/>
      <c r="F34" s="30"/>
      <c r="G34" s="30"/>
      <c r="J34" s="52"/>
      <c r="K34" s="53" t="s">
        <v>59</v>
      </c>
      <c r="L34" s="52"/>
      <c r="N34" s="13"/>
      <c r="O34" s="86"/>
      <c r="P34" s="87"/>
      <c r="Q34" s="87"/>
      <c r="R34" s="87"/>
      <c r="S34" s="87"/>
      <c r="T34" s="88"/>
      <c r="U34" s="11"/>
    </row>
    <row r="35" spans="1:21" ht="15.75" thickBot="1" x14ac:dyDescent="0.3">
      <c r="A35" s="98" t="s">
        <v>60</v>
      </c>
      <c r="B35" s="98"/>
      <c r="C35" s="98"/>
      <c r="D35" s="98"/>
      <c r="E35" s="11"/>
      <c r="F35" s="30"/>
      <c r="G35" s="30"/>
      <c r="H35" s="54" t="s">
        <v>61</v>
      </c>
      <c r="I35" s="55" t="s">
        <v>62</v>
      </c>
      <c r="J35" s="39" t="s">
        <v>63</v>
      </c>
      <c r="L35" s="38" t="s">
        <v>64</v>
      </c>
      <c r="M35" s="56"/>
      <c r="O35" s="86"/>
      <c r="P35" s="87"/>
      <c r="Q35" s="87"/>
      <c r="R35" s="87"/>
      <c r="S35" s="87"/>
      <c r="T35" s="88"/>
      <c r="U35" s="11"/>
    </row>
    <row r="36" spans="1:21" x14ac:dyDescent="0.25">
      <c r="A36" s="98"/>
      <c r="B36" s="98"/>
      <c r="C36" s="98"/>
      <c r="D36" s="98"/>
      <c r="E36" s="11"/>
      <c r="F36" s="30"/>
      <c r="G36" s="30"/>
      <c r="H36" s="55"/>
      <c r="I36" s="55" t="s">
        <v>65</v>
      </c>
      <c r="J36" s="39" t="s">
        <v>66</v>
      </c>
      <c r="K36" s="48"/>
      <c r="L36" s="43"/>
      <c r="N36" s="13"/>
      <c r="O36" s="89"/>
      <c r="P36" s="90"/>
      <c r="Q36" s="90"/>
      <c r="R36" s="90"/>
      <c r="S36" s="90"/>
      <c r="T36" s="91"/>
      <c r="U36" s="11"/>
    </row>
    <row r="37" spans="1:21" x14ac:dyDescent="0.25">
      <c r="A37" s="98"/>
      <c r="B37" s="98"/>
      <c r="C37" s="98"/>
      <c r="D37" s="98"/>
      <c r="E37" s="11"/>
      <c r="F37" s="30"/>
      <c r="G37" s="30"/>
      <c r="H37" s="42"/>
      <c r="I37" s="42" t="s">
        <v>67</v>
      </c>
      <c r="J37" s="39" t="s">
        <v>68</v>
      </c>
      <c r="K37" s="48"/>
      <c r="L37" s="43"/>
      <c r="N37" s="13"/>
      <c r="O37" s="11"/>
      <c r="P37" s="11"/>
      <c r="Q37" s="11"/>
      <c r="R37" s="58"/>
      <c r="S37" s="12"/>
      <c r="T37" s="12"/>
      <c r="U37" s="11"/>
    </row>
    <row r="38" spans="1:21" x14ac:dyDescent="0.25">
      <c r="A38" s="98"/>
      <c r="B38" s="98"/>
      <c r="C38" s="98"/>
      <c r="D38" s="98"/>
      <c r="E38" s="11"/>
      <c r="F38" s="30"/>
      <c r="G38" s="30"/>
      <c r="H38" s="42"/>
      <c r="I38" s="42" t="s">
        <v>69</v>
      </c>
      <c r="J38" s="39" t="s">
        <v>19</v>
      </c>
      <c r="K38" s="48"/>
      <c r="L38" s="43"/>
      <c r="N38" s="13"/>
      <c r="O38" s="11"/>
      <c r="P38" s="11"/>
      <c r="Q38" s="11"/>
      <c r="R38" s="58"/>
      <c r="S38" s="12"/>
      <c r="T38" s="12"/>
      <c r="U38" s="11"/>
    </row>
    <row r="39" spans="1:21" x14ac:dyDescent="0.25">
      <c r="A39" s="11"/>
      <c r="B39" s="11"/>
      <c r="C39" s="11"/>
      <c r="D39" s="11"/>
      <c r="E39" s="11"/>
      <c r="F39" s="30"/>
      <c r="G39" s="30"/>
      <c r="H39" s="38"/>
      <c r="I39" s="38"/>
      <c r="J39" s="38"/>
      <c r="N39" s="13"/>
      <c r="O39" s="11"/>
      <c r="P39" s="11"/>
      <c r="Q39" s="11"/>
      <c r="R39" s="40"/>
      <c r="S39" s="12"/>
      <c r="T39" s="12"/>
      <c r="U39" s="11"/>
    </row>
    <row r="45" spans="1:21" ht="15" customHeight="1" x14ac:dyDescent="0.25">
      <c r="A45" s="59"/>
      <c r="B45" s="59"/>
      <c r="C45" s="59"/>
      <c r="D45" s="59"/>
    </row>
    <row r="46" spans="1:21" x14ac:dyDescent="0.25">
      <c r="A46" s="59"/>
      <c r="B46" s="59"/>
      <c r="C46" s="59"/>
      <c r="D46" s="59"/>
    </row>
    <row r="47" spans="1:21" x14ac:dyDescent="0.25">
      <c r="A47" s="59"/>
      <c r="B47" s="59"/>
      <c r="C47" s="59"/>
      <c r="D47" s="59"/>
    </row>
    <row r="48" spans="1:21" x14ac:dyDescent="0.25">
      <c r="A48" s="59"/>
      <c r="B48" s="59"/>
      <c r="C48" s="59"/>
      <c r="D48" s="59"/>
    </row>
    <row r="49" spans="1:4" x14ac:dyDescent="0.25">
      <c r="A49" s="59"/>
      <c r="B49" s="59"/>
      <c r="C49" s="59"/>
      <c r="D49" s="59"/>
    </row>
  </sheetData>
  <mergeCells count="8">
    <mergeCell ref="O31:T36"/>
    <mergeCell ref="A2:M2"/>
    <mergeCell ref="N2:T2"/>
    <mergeCell ref="A35:D38"/>
    <mergeCell ref="F23:F24"/>
    <mergeCell ref="G23:G24"/>
    <mergeCell ref="I23:I24"/>
    <mergeCell ref="J23:J24"/>
  </mergeCells>
  <pageMargins left="0.23622047244094491" right="0.23622047244094491" top="0.47244094488188981" bottom="0.47244094488188981" header="0.11811023622047245" footer="0.31496062992125984"/>
  <pageSetup scale="35" fitToHeight="0" orientation="landscape" r:id="rId1"/>
  <headerFooter>
    <oddHeader xml:space="preserve">&amp;L
NPP Fundraising Policy&amp;R
Appendix 1 to Annex B </oddHeader>
    <oddFooter>&amp;C&amp;"Arial,Regular"B1-&amp;P/1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e6a6d68-f5a2-41a1-95a9-a25d541cbb7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9FE258380234DA83D6E5B57C4637C" ma:contentTypeVersion="17" ma:contentTypeDescription="Create a new document." ma:contentTypeScope="" ma:versionID="9e8c5dc9f5e1d9bfb1307d6d24ce9232">
  <xsd:schema xmlns:xsd="http://www.w3.org/2001/XMLSchema" xmlns:xs="http://www.w3.org/2001/XMLSchema" xmlns:p="http://schemas.microsoft.com/office/2006/metadata/properties" xmlns:ns3="ee6a6d68-f5a2-41a1-95a9-a25d541cbb7b" xmlns:ns4="d96475d2-1772-4d1d-9331-f63250f33dbd" targetNamespace="http://schemas.microsoft.com/office/2006/metadata/properties" ma:root="true" ma:fieldsID="f709f21921b9993d1f58f6ca9dbd8b43" ns3:_="" ns4:_="">
    <xsd:import namespace="ee6a6d68-f5a2-41a1-95a9-a25d541cbb7b"/>
    <xsd:import namespace="d96475d2-1772-4d1d-9331-f63250f33d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a6d68-f5a2-41a1-95a9-a25d541cb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475d2-1772-4d1d-9331-f63250f33d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DACE8-99FF-42B2-BC1C-F5A0E196B3CB}">
  <ds:schemaRefs>
    <ds:schemaRef ds:uri="d96475d2-1772-4d1d-9331-f63250f33dbd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ee6a6d68-f5a2-41a1-95a9-a25d541cbb7b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364AEB-5743-4595-AB5F-767DA45FBC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a6d68-f5a2-41a1-95a9-a25d541cbb7b"/>
    <ds:schemaRef ds:uri="d96475d2-1772-4d1d-9331-f63250f33d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A41474-A0E7-450A-AAC9-A6AF0D29C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English</vt:lpstr>
      <vt:lpstr>English!Print_Area</vt:lpstr>
    </vt:vector>
  </TitlesOfParts>
  <Manager/>
  <Company>CFMWS - SBMFC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Mackenzie, Greg</dc:creator>
  <cp:keywords/>
  <dc:description/>
  <cp:lastModifiedBy>Frye, Lisa</cp:lastModifiedBy>
  <cp:revision/>
  <cp:lastPrinted>2024-11-28T19:38:30Z</cp:lastPrinted>
  <dcterms:created xsi:type="dcterms:W3CDTF">2023-11-22T18:01:32Z</dcterms:created>
  <dcterms:modified xsi:type="dcterms:W3CDTF">2024-11-28T19:38:31Z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0x010100BD09FE258380234DA83D6E5B57C4637C</vt:lpwstr>
  </property>
</Properties>
</file>